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E15" i="3"/>
  <c r="D13"/>
  <c r="G10" l="1"/>
  <c r="L13" i="2"/>
  <c r="H13"/>
  <c r="M13" s="1"/>
  <c r="L12"/>
  <c r="H12"/>
  <c r="M12" s="1"/>
  <c r="L11"/>
  <c r="H11"/>
  <c r="M11" s="1"/>
  <c r="K14"/>
  <c r="L10"/>
  <c r="I14"/>
  <c r="G14"/>
  <c r="H10"/>
  <c r="E14"/>
  <c r="K26" i="1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J27"/>
  <c r="I27"/>
  <c r="H27"/>
  <c r="F27"/>
  <c r="E27"/>
  <c r="D27"/>
  <c r="H14" i="2" l="1"/>
  <c r="M10"/>
  <c r="M14" s="1"/>
  <c r="L14"/>
  <c r="F14"/>
  <c r="J14"/>
  <c r="L9" i="1"/>
  <c r="L13"/>
  <c r="L21"/>
  <c r="L25"/>
  <c r="L10"/>
  <c r="L12"/>
  <c r="L14"/>
  <c r="L16"/>
  <c r="L18"/>
  <c r="L20"/>
  <c r="L22"/>
  <c r="L24"/>
  <c r="L26"/>
  <c r="L17"/>
  <c r="G27"/>
  <c r="L15"/>
  <c r="L23"/>
  <c r="L11"/>
  <c r="L19"/>
  <c r="G8"/>
  <c r="K8"/>
  <c r="K27" s="1"/>
  <c r="L8" l="1"/>
  <c r="L27"/>
</calcChain>
</file>

<file path=xl/sharedStrings.xml><?xml version="1.0" encoding="utf-8"?>
<sst xmlns="http://schemas.openxmlformats.org/spreadsheetml/2006/main" count="103" uniqueCount="87">
  <si>
    <t>HEMOGLOBINA GLICOZILATA</t>
  </si>
  <si>
    <t>24.04.2023- VALORI DE CONTRACT HG DUPA REGULARIZARE MARTIE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</si>
  <si>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</si>
  <si>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</si>
  <si>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</si>
  <si>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</si>
  <si>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</si>
  <si>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</si>
  <si>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</si>
  <si>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</si>
  <si>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</si>
  <si>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</si>
  <si>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</si>
  <si>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</si>
  <si>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</si>
  <si>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</si>
  <si>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</si>
  <si>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</si>
  <si>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</si>
  <si>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</si>
  <si>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</si>
  <si>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</si>
  <si>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</si>
  <si>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</si>
  <si>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</si>
  <si>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</si>
  <si>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</si>
  <si>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</si>
  <si>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</si>
  <si>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</si>
  <si>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</si>
  <si>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</si>
  <si>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</si>
  <si>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</si>
  <si>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</si>
  <si>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</si>
  <si>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</si>
  <si>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</si>
  <si>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</si>
  <si>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</si>
  <si>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</si>
  <si>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</si>
  <si>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</si>
  <si>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</si>
  <si>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</si>
  <si>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</si>
  <si>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</si>
  <si>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</si>
  <si>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</si>
  <si>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</si>
  <si>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</si>
  <si>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</si>
  <si>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</si>
  <si>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</si>
  <si>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</si>
  <si>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PROGRAMUL NATIONAL DE PET-CT</t>
  </si>
  <si>
    <t xml:space="preserve">NR. CONTR </t>
  </si>
  <si>
    <t>TIP</t>
  </si>
  <si>
    <t>DENUMIRE FURNIZOR</t>
  </si>
  <si>
    <t>TRIM I 2023</t>
  </si>
  <si>
    <t>TRIM II 2023</t>
  </si>
  <si>
    <t>SEMESTRUL 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</si>
  <si>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</si>
  <si>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</si>
  <si>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</si>
  <si>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</si>
  <si>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</si>
  <si>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</si>
  <si>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</si>
  <si>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</si>
  <si>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</si>
  <si>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</si>
  <si>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</si>
  <si>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</si>
  <si>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</si>
  <si>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24.04.2023-valori de contract PET-CT  dupa regularizare martie 2023</t>
  </si>
  <si>
    <t>SUBPROGRAMUL DE DIAGNOSTIC GENETIC AL TUMORILOR SOLIDE MALIGNE (SARCOM EWING SI NEUROBLASTOM) LA COPII SI ADULTI</t>
  </si>
  <si>
    <t>VALORI CONTRACT  EWING SI NEUROBLASTOM DUPA REGULARIZARE MARTIE 2023</t>
  </si>
  <si>
    <t>24.04.2023</t>
  </si>
  <si>
    <t>NR. CRT</t>
  </si>
  <si>
    <t>TRIMESTRUL I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</si>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</sst>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 wrapText="1"/>
    </xf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0" fontId="7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4" fontId="5" fillId="2" borderId="0" xfId="0" applyNumberFormat="1" applyFont="1" applyFill="1"/>
    <xf numFmtId="0" fontId="3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0" fontId="3" fillId="2" borderId="0" xfId="5" applyFont="1" applyFill="1"/>
    <xf numFmtId="0" fontId="7" fillId="2" borderId="0" xfId="5" applyFont="1" applyFill="1" applyAlignment="1"/>
    <xf numFmtId="0" fontId="3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/>
    <xf numFmtId="0" fontId="7" fillId="2" borderId="0" xfId="5" applyFont="1" applyFill="1" applyAlignment="1">
      <alignment horizontal="left" vertical="top"/>
    </xf>
    <xf numFmtId="14" fontId="7" fillId="2" borderId="0" xfId="6" applyNumberFormat="1" applyFont="1" applyFill="1" applyBorder="1" applyAlignment="1">
      <alignment horizontal="left" vertical="top"/>
    </xf>
    <xf numFmtId="0" fontId="7" fillId="2" borderId="0" xfId="5" applyFont="1" applyFill="1" applyAlignment="1">
      <alignment horizontal="center" vertical="top" wrapText="1"/>
    </xf>
    <xf numFmtId="0" fontId="7" fillId="2" borderId="0" xfId="5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4" fontId="3" fillId="0" borderId="0" xfId="7" applyNumberFormat="1" applyFont="1" applyAlignment="1">
      <alignment horizontal="left" vertical="top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7" fillId="2" borderId="1" xfId="5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164" fontId="7" fillId="2" borderId="1" xfId="9" applyFont="1" applyFill="1" applyBorder="1"/>
    <xf numFmtId="0" fontId="7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6" fillId="0" borderId="0" xfId="0" applyFont="1" applyFill="1"/>
    <xf numFmtId="164" fontId="7" fillId="2" borderId="0" xfId="5" applyNumberFormat="1" applyFont="1" applyFill="1"/>
    <xf numFmtId="14" fontId="7" fillId="0" borderId="0" xfId="6" applyNumberFormat="1" applyFont="1" applyFill="1" applyBorder="1" applyAlignment="1">
      <alignment horizontal="left"/>
    </xf>
    <xf numFmtId="0" fontId="7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7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7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17" fontId="7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165" fontId="3" fillId="0" borderId="1" xfId="10" applyNumberFormat="1" applyFont="1" applyFill="1" applyBorder="1" applyAlignment="1"/>
    <xf numFmtId="166" fontId="3" fillId="0" borderId="1" xfId="1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vertical="top" wrapText="1"/>
    </xf>
    <xf numFmtId="164" fontId="7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7" fillId="0" borderId="1" xfId="5" applyNumberFormat="1" applyFont="1" applyFill="1" applyBorder="1" applyAlignment="1">
      <alignment horizontal="center" vertical="center"/>
    </xf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7" fillId="4" borderId="0" xfId="5" applyFont="1" applyFill="1"/>
    <xf numFmtId="43" fontId="7" fillId="0" borderId="0" xfId="5" applyNumberFormat="1" applyFont="1" applyFill="1"/>
    <xf numFmtId="43" fontId="7" fillId="0" borderId="0" xfId="5" applyNumberFormat="1" applyFont="1" applyFill="1" applyAlignment="1">
      <alignment horizontal="right"/>
    </xf>
    <xf numFmtId="0" fontId="7" fillId="0" borderId="0" xfId="5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L25" sqref="L25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5" width="15.28515625" style="1" customWidth="1"/>
    <col min="6" max="7" width="13.140625" style="1" customWidth="1"/>
    <col min="8" max="8" width="14" style="1" customWidth="1"/>
    <col min="9" max="9" width="13" style="1" customWidth="1"/>
    <col min="10" max="10" width="10.85546875" style="1" customWidth="1"/>
    <col min="11" max="11" width="14.28515625" style="1" customWidth="1"/>
    <col min="12" max="12" width="13" style="1" customWidth="1"/>
    <col min="13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12" ht="32.25" customHeight="1"/>
    <row r="2" spans="1:12" ht="27.95" customHeight="1">
      <c r="C2" s="2" t="s">
        <v>0</v>
      </c>
    </row>
    <row r="3" spans="1:12" ht="27.95" customHeight="1">
      <c r="C3" s="3" t="s">
        <v>1</v>
      </c>
    </row>
    <row r="4" spans="1:12" ht="27.95" customHeight="1">
      <c r="C4" s="4" t="s">
        <v>2</v>
      </c>
    </row>
    <row r="5" spans="1:12" ht="15.95" customHeight="1">
      <c r="C5" s="5"/>
    </row>
    <row r="6" spans="1:12" ht="6" customHeight="1">
      <c r="C6" s="6"/>
    </row>
    <row r="7" spans="1:12" s="13" customFormat="1" ht="33.75" customHeight="1">
      <c r="A7" s="7" t="s">
        <v>3</v>
      </c>
      <c r="B7" s="8" t="s">
        <v>4</v>
      </c>
      <c r="C7" s="9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2" t="s">
        <v>13</v>
      </c>
      <c r="L7" s="7" t="s">
        <v>14</v>
      </c>
    </row>
    <row r="8" spans="1:12" ht="15.95" customHeight="1">
      <c r="A8" s="14">
        <v>1</v>
      </c>
      <c r="B8" s="15" t="s">
        <v>15</v>
      </c>
      <c r="C8" s="16" t="s">
        <v>16</v>
      </c>
      <c r="D8" s="17">
        <v>4104</v>
      </c>
      <c r="E8" s="17">
        <v>4104</v>
      </c>
      <c r="F8" s="18">
        <v>3344</v>
      </c>
      <c r="G8" s="19">
        <f t="shared" ref="G8:G27" si="0">D8+E8+F8</f>
        <v>11552</v>
      </c>
      <c r="H8" s="18">
        <v>3344</v>
      </c>
      <c r="I8" s="18">
        <v>3344</v>
      </c>
      <c r="J8" s="18">
        <v>3344</v>
      </c>
      <c r="K8" s="19">
        <f>H8+I8+J8</f>
        <v>10032</v>
      </c>
      <c r="L8" s="18">
        <f>G8+K8</f>
        <v>21584</v>
      </c>
    </row>
    <row r="9" spans="1:12" ht="15.95" customHeight="1">
      <c r="A9" s="14">
        <v>2</v>
      </c>
      <c r="B9" s="20" t="s">
        <v>17</v>
      </c>
      <c r="C9" s="21" t="s">
        <v>18</v>
      </c>
      <c r="D9" s="17">
        <v>4674</v>
      </c>
      <c r="E9" s="17">
        <v>4674</v>
      </c>
      <c r="F9" s="18">
        <v>4104</v>
      </c>
      <c r="G9" s="19">
        <f t="shared" si="0"/>
        <v>13452</v>
      </c>
      <c r="H9" s="18">
        <v>4104</v>
      </c>
      <c r="I9" s="18">
        <v>4104</v>
      </c>
      <c r="J9" s="18">
        <v>4104</v>
      </c>
      <c r="K9" s="19">
        <f t="shared" ref="K9:K26" si="1">H9+I9+J9</f>
        <v>12312</v>
      </c>
      <c r="L9" s="18">
        <f t="shared" ref="L9:L26" si="2">G9+K9</f>
        <v>25764</v>
      </c>
    </row>
    <row r="10" spans="1:12" ht="15.95" customHeight="1">
      <c r="A10" s="14">
        <v>3</v>
      </c>
      <c r="B10" s="20" t="s">
        <v>19</v>
      </c>
      <c r="C10" s="16" t="s">
        <v>20</v>
      </c>
      <c r="D10" s="17">
        <v>17442</v>
      </c>
      <c r="E10" s="17">
        <v>17632</v>
      </c>
      <c r="F10" s="18">
        <v>15314</v>
      </c>
      <c r="G10" s="19">
        <f t="shared" si="0"/>
        <v>50388</v>
      </c>
      <c r="H10" s="18">
        <v>18354</v>
      </c>
      <c r="I10" s="18">
        <v>11742</v>
      </c>
      <c r="J10" s="18">
        <v>15048</v>
      </c>
      <c r="K10" s="19">
        <f t="shared" si="1"/>
        <v>45144</v>
      </c>
      <c r="L10" s="18">
        <f t="shared" si="2"/>
        <v>95532</v>
      </c>
    </row>
    <row r="11" spans="1:12" ht="15.95" customHeight="1">
      <c r="A11" s="14">
        <v>4</v>
      </c>
      <c r="B11" s="14" t="s">
        <v>21</v>
      </c>
      <c r="C11" s="22" t="s">
        <v>22</v>
      </c>
      <c r="D11" s="17">
        <v>342</v>
      </c>
      <c r="E11" s="17">
        <v>304</v>
      </c>
      <c r="F11" s="18">
        <v>304</v>
      </c>
      <c r="G11" s="19">
        <f t="shared" si="0"/>
        <v>950</v>
      </c>
      <c r="H11" s="18">
        <v>342</v>
      </c>
      <c r="I11" s="18">
        <v>304</v>
      </c>
      <c r="J11" s="18">
        <v>304</v>
      </c>
      <c r="K11" s="19">
        <f t="shared" si="1"/>
        <v>950</v>
      </c>
      <c r="L11" s="18">
        <f t="shared" si="2"/>
        <v>1900</v>
      </c>
    </row>
    <row r="12" spans="1:12" ht="15.95" customHeight="1">
      <c r="A12" s="14">
        <v>5</v>
      </c>
      <c r="B12" s="14" t="s">
        <v>23</v>
      </c>
      <c r="C12" s="22" t="s">
        <v>24</v>
      </c>
      <c r="D12" s="17">
        <v>6688</v>
      </c>
      <c r="E12" s="17">
        <v>6688</v>
      </c>
      <c r="F12" s="18">
        <v>5966</v>
      </c>
      <c r="G12" s="19">
        <f t="shared" si="0"/>
        <v>19342</v>
      </c>
      <c r="H12" s="18">
        <v>5966</v>
      </c>
      <c r="I12" s="18">
        <v>5966</v>
      </c>
      <c r="J12" s="18">
        <v>5966</v>
      </c>
      <c r="K12" s="19">
        <f t="shared" si="1"/>
        <v>17898</v>
      </c>
      <c r="L12" s="18">
        <f t="shared" si="2"/>
        <v>37240</v>
      </c>
    </row>
    <row r="13" spans="1:12" ht="15.95" customHeight="1">
      <c r="A13" s="14">
        <v>6</v>
      </c>
      <c r="B13" s="14" t="s">
        <v>25</v>
      </c>
      <c r="C13" s="23" t="s">
        <v>26</v>
      </c>
      <c r="D13" s="17">
        <v>1976</v>
      </c>
      <c r="E13" s="17">
        <v>1976</v>
      </c>
      <c r="F13" s="18">
        <v>1748</v>
      </c>
      <c r="G13" s="19">
        <f t="shared" si="0"/>
        <v>5700</v>
      </c>
      <c r="H13" s="18">
        <v>1748</v>
      </c>
      <c r="I13" s="18">
        <v>1748</v>
      </c>
      <c r="J13" s="18">
        <v>1748</v>
      </c>
      <c r="K13" s="19">
        <f t="shared" si="1"/>
        <v>5244</v>
      </c>
      <c r="L13" s="18">
        <f t="shared" si="2"/>
        <v>10944</v>
      </c>
    </row>
    <row r="14" spans="1:12" ht="15.95" customHeight="1">
      <c r="A14" s="14">
        <v>7</v>
      </c>
      <c r="B14" s="15" t="s">
        <v>27</v>
      </c>
      <c r="C14" s="16" t="s">
        <v>28</v>
      </c>
      <c r="D14" s="17">
        <v>2356</v>
      </c>
      <c r="E14" s="17">
        <v>2508</v>
      </c>
      <c r="F14" s="18">
        <v>2128</v>
      </c>
      <c r="G14" s="19">
        <f t="shared" si="0"/>
        <v>6992</v>
      </c>
      <c r="H14" s="18">
        <v>2128</v>
      </c>
      <c r="I14" s="18">
        <v>2128</v>
      </c>
      <c r="J14" s="18">
        <v>2128</v>
      </c>
      <c r="K14" s="19">
        <f t="shared" si="1"/>
        <v>6384</v>
      </c>
      <c r="L14" s="18">
        <f t="shared" si="2"/>
        <v>13376</v>
      </c>
    </row>
    <row r="15" spans="1:12" s="25" customFormat="1" ht="15.95" customHeight="1">
      <c r="A15" s="14">
        <v>8</v>
      </c>
      <c r="B15" s="20" t="s">
        <v>29</v>
      </c>
      <c r="C15" s="24" t="s">
        <v>30</v>
      </c>
      <c r="D15" s="17">
        <v>1444</v>
      </c>
      <c r="E15" s="17">
        <v>1520</v>
      </c>
      <c r="F15" s="18">
        <v>1368</v>
      </c>
      <c r="G15" s="19">
        <f t="shared" si="0"/>
        <v>4332</v>
      </c>
      <c r="H15" s="18">
        <v>1520</v>
      </c>
      <c r="I15" s="18">
        <v>1368</v>
      </c>
      <c r="J15" s="18">
        <v>1368</v>
      </c>
      <c r="K15" s="19">
        <f t="shared" si="1"/>
        <v>4256</v>
      </c>
      <c r="L15" s="18">
        <f t="shared" si="2"/>
        <v>8588</v>
      </c>
    </row>
    <row r="16" spans="1:12" s="25" customFormat="1" ht="15.95" customHeight="1">
      <c r="A16" s="14">
        <v>9</v>
      </c>
      <c r="B16" s="20" t="s">
        <v>31</v>
      </c>
      <c r="C16" s="16" t="s">
        <v>32</v>
      </c>
      <c r="D16" s="17">
        <v>2090</v>
      </c>
      <c r="E16" s="17">
        <v>2090</v>
      </c>
      <c r="F16" s="18">
        <v>1786</v>
      </c>
      <c r="G16" s="19">
        <f t="shared" si="0"/>
        <v>5966</v>
      </c>
      <c r="H16" s="18">
        <v>2090</v>
      </c>
      <c r="I16" s="18">
        <v>1596</v>
      </c>
      <c r="J16" s="18">
        <v>1824</v>
      </c>
      <c r="K16" s="19">
        <f t="shared" si="1"/>
        <v>5510</v>
      </c>
      <c r="L16" s="18">
        <f t="shared" si="2"/>
        <v>11476</v>
      </c>
    </row>
    <row r="17" spans="1:12" s="25" customFormat="1" ht="15.95" customHeight="1">
      <c r="A17" s="14">
        <v>10</v>
      </c>
      <c r="B17" s="20" t="s">
        <v>33</v>
      </c>
      <c r="C17" s="16" t="s">
        <v>34</v>
      </c>
      <c r="D17" s="17">
        <v>342</v>
      </c>
      <c r="E17" s="17">
        <v>342</v>
      </c>
      <c r="F17" s="18">
        <v>342</v>
      </c>
      <c r="G17" s="19">
        <f t="shared" si="0"/>
        <v>1026</v>
      </c>
      <c r="H17" s="18">
        <v>342</v>
      </c>
      <c r="I17" s="18">
        <v>342</v>
      </c>
      <c r="J17" s="18">
        <v>342</v>
      </c>
      <c r="K17" s="19">
        <f t="shared" si="1"/>
        <v>1026</v>
      </c>
      <c r="L17" s="18">
        <f t="shared" si="2"/>
        <v>2052</v>
      </c>
    </row>
    <row r="18" spans="1:12" s="32" customFormat="1" ht="15.95" customHeight="1">
      <c r="A18" s="26">
        <v>11</v>
      </c>
      <c r="B18" s="27" t="s">
        <v>35</v>
      </c>
      <c r="C18" s="28" t="s">
        <v>36</v>
      </c>
      <c r="D18" s="29">
        <v>0</v>
      </c>
      <c r="E18" s="29">
        <v>0</v>
      </c>
      <c r="F18" s="30">
        <v>0</v>
      </c>
      <c r="G18" s="31">
        <f t="shared" si="0"/>
        <v>0</v>
      </c>
      <c r="H18" s="30">
        <v>0</v>
      </c>
      <c r="I18" s="30">
        <v>0</v>
      </c>
      <c r="J18" s="30">
        <v>0</v>
      </c>
      <c r="K18" s="31">
        <f t="shared" si="1"/>
        <v>0</v>
      </c>
      <c r="L18" s="30">
        <f t="shared" si="2"/>
        <v>0</v>
      </c>
    </row>
    <row r="19" spans="1:12" s="25" customFormat="1" ht="15.95" customHeight="1">
      <c r="A19" s="14">
        <v>12</v>
      </c>
      <c r="B19" s="20" t="s">
        <v>37</v>
      </c>
      <c r="C19" s="16" t="s">
        <v>38</v>
      </c>
      <c r="D19" s="17">
        <v>1178</v>
      </c>
      <c r="E19" s="17">
        <v>1178</v>
      </c>
      <c r="F19" s="18">
        <v>1064</v>
      </c>
      <c r="G19" s="19">
        <f t="shared" si="0"/>
        <v>3420</v>
      </c>
      <c r="H19" s="18">
        <v>1064</v>
      </c>
      <c r="I19" s="18">
        <v>1064</v>
      </c>
      <c r="J19" s="18">
        <v>1064</v>
      </c>
      <c r="K19" s="19">
        <f t="shared" si="1"/>
        <v>3192</v>
      </c>
      <c r="L19" s="18">
        <f t="shared" si="2"/>
        <v>6612</v>
      </c>
    </row>
    <row r="20" spans="1:12" s="25" customFormat="1" ht="15.95" customHeight="1">
      <c r="A20" s="14">
        <v>13</v>
      </c>
      <c r="B20" s="20" t="s">
        <v>39</v>
      </c>
      <c r="C20" s="16" t="s">
        <v>40</v>
      </c>
      <c r="D20" s="17">
        <v>1482</v>
      </c>
      <c r="E20" s="17">
        <v>1444</v>
      </c>
      <c r="F20" s="18">
        <v>1292</v>
      </c>
      <c r="G20" s="19">
        <f t="shared" si="0"/>
        <v>4218</v>
      </c>
      <c r="H20" s="18">
        <v>1254</v>
      </c>
      <c r="I20" s="18">
        <v>1254</v>
      </c>
      <c r="J20" s="18">
        <v>1254</v>
      </c>
      <c r="K20" s="19">
        <f t="shared" si="1"/>
        <v>3762</v>
      </c>
      <c r="L20" s="18">
        <f t="shared" si="2"/>
        <v>7980</v>
      </c>
    </row>
    <row r="21" spans="1:12" s="25" customFormat="1" ht="15.95" customHeight="1">
      <c r="A21" s="14">
        <v>14</v>
      </c>
      <c r="B21" s="14" t="s">
        <v>41</v>
      </c>
      <c r="C21" s="22" t="s">
        <v>42</v>
      </c>
      <c r="D21" s="17">
        <v>4902</v>
      </c>
      <c r="E21" s="17">
        <v>4978</v>
      </c>
      <c r="F21" s="18">
        <v>4332</v>
      </c>
      <c r="G21" s="19">
        <f t="shared" si="0"/>
        <v>14212</v>
      </c>
      <c r="H21" s="18">
        <v>4408</v>
      </c>
      <c r="I21" s="18">
        <v>4370</v>
      </c>
      <c r="J21" s="18">
        <v>4370</v>
      </c>
      <c r="K21" s="19">
        <f t="shared" si="1"/>
        <v>13148</v>
      </c>
      <c r="L21" s="18">
        <f t="shared" si="2"/>
        <v>27360</v>
      </c>
    </row>
    <row r="22" spans="1:12" s="25" customFormat="1" ht="15.95" customHeight="1">
      <c r="A22" s="14">
        <v>15</v>
      </c>
      <c r="B22" s="14" t="s">
        <v>43</v>
      </c>
      <c r="C22" s="22" t="s">
        <v>44</v>
      </c>
      <c r="D22" s="17">
        <v>646</v>
      </c>
      <c r="E22" s="17">
        <v>646</v>
      </c>
      <c r="F22" s="18">
        <v>608</v>
      </c>
      <c r="G22" s="19">
        <f t="shared" si="0"/>
        <v>1900</v>
      </c>
      <c r="H22" s="18">
        <v>608</v>
      </c>
      <c r="I22" s="18">
        <v>608</v>
      </c>
      <c r="J22" s="18">
        <v>608</v>
      </c>
      <c r="K22" s="19">
        <f t="shared" si="1"/>
        <v>1824</v>
      </c>
      <c r="L22" s="18">
        <f t="shared" si="2"/>
        <v>3724</v>
      </c>
    </row>
    <row r="23" spans="1:12" ht="15.95" customHeight="1">
      <c r="A23" s="14">
        <v>16</v>
      </c>
      <c r="B23" s="20" t="s">
        <v>45</v>
      </c>
      <c r="C23" s="22" t="s">
        <v>46</v>
      </c>
      <c r="D23" s="17">
        <v>5282</v>
      </c>
      <c r="E23" s="17">
        <v>5434</v>
      </c>
      <c r="F23" s="18">
        <v>4598</v>
      </c>
      <c r="G23" s="19">
        <f t="shared" si="0"/>
        <v>15314</v>
      </c>
      <c r="H23" s="18">
        <v>4560</v>
      </c>
      <c r="I23" s="18">
        <v>4560</v>
      </c>
      <c r="J23" s="18">
        <v>4560</v>
      </c>
      <c r="K23" s="19">
        <f t="shared" si="1"/>
        <v>13680</v>
      </c>
      <c r="L23" s="18">
        <f t="shared" si="2"/>
        <v>28994</v>
      </c>
    </row>
    <row r="24" spans="1:12" ht="15.95" customHeight="1">
      <c r="A24" s="14">
        <v>17</v>
      </c>
      <c r="B24" s="20" t="s">
        <v>47</v>
      </c>
      <c r="C24" s="16" t="s">
        <v>48</v>
      </c>
      <c r="D24" s="17">
        <v>266</v>
      </c>
      <c r="E24" s="17">
        <v>266</v>
      </c>
      <c r="F24" s="18">
        <v>152</v>
      </c>
      <c r="G24" s="19">
        <f t="shared" si="0"/>
        <v>684</v>
      </c>
      <c r="H24" s="18">
        <v>228</v>
      </c>
      <c r="I24" s="18">
        <v>190</v>
      </c>
      <c r="J24" s="18">
        <v>190</v>
      </c>
      <c r="K24" s="19">
        <f t="shared" si="1"/>
        <v>608</v>
      </c>
      <c r="L24" s="18">
        <f t="shared" si="2"/>
        <v>1292</v>
      </c>
    </row>
    <row r="25" spans="1:12" ht="20.100000000000001" customHeight="1">
      <c r="A25" s="14">
        <v>18</v>
      </c>
      <c r="B25" s="20" t="s">
        <v>49</v>
      </c>
      <c r="C25" s="16" t="s">
        <v>50</v>
      </c>
      <c r="D25" s="17">
        <v>380</v>
      </c>
      <c r="E25" s="17">
        <v>304</v>
      </c>
      <c r="F25" s="18">
        <v>266</v>
      </c>
      <c r="G25" s="19">
        <f t="shared" si="0"/>
        <v>950</v>
      </c>
      <c r="H25" s="18">
        <v>190</v>
      </c>
      <c r="I25" s="18">
        <v>190</v>
      </c>
      <c r="J25" s="18">
        <v>190</v>
      </c>
      <c r="K25" s="19">
        <f t="shared" si="1"/>
        <v>570</v>
      </c>
      <c r="L25" s="18">
        <f t="shared" si="2"/>
        <v>1520</v>
      </c>
    </row>
    <row r="26" spans="1:12" ht="20.100000000000001" customHeight="1">
      <c r="A26" s="14">
        <v>19</v>
      </c>
      <c r="B26" s="20" t="s">
        <v>51</v>
      </c>
      <c r="C26" s="16" t="s">
        <v>52</v>
      </c>
      <c r="D26" s="17">
        <v>3116</v>
      </c>
      <c r="E26" s="17">
        <v>3002</v>
      </c>
      <c r="F26" s="18">
        <v>2698</v>
      </c>
      <c r="G26" s="19">
        <f t="shared" si="0"/>
        <v>8816</v>
      </c>
      <c r="H26" s="18">
        <v>2660</v>
      </c>
      <c r="I26" s="18">
        <v>2622</v>
      </c>
      <c r="J26" s="18">
        <v>2622</v>
      </c>
      <c r="K26" s="19">
        <f t="shared" si="1"/>
        <v>7904</v>
      </c>
      <c r="L26" s="18">
        <f t="shared" si="2"/>
        <v>16720</v>
      </c>
    </row>
    <row r="27" spans="1:12" s="35" customFormat="1" ht="20.100000000000001" customHeight="1">
      <c r="A27" s="33"/>
      <c r="B27" s="33"/>
      <c r="C27" s="33" t="s">
        <v>53</v>
      </c>
      <c r="D27" s="34">
        <f>SUM(D8:D26)</f>
        <v>58710</v>
      </c>
      <c r="E27" s="34">
        <f t="shared" ref="E27:J27" si="3">SUM(E8:E26)</f>
        <v>59090</v>
      </c>
      <c r="F27" s="19">
        <f t="shared" si="3"/>
        <v>51414</v>
      </c>
      <c r="G27" s="19">
        <f t="shared" si="0"/>
        <v>169214</v>
      </c>
      <c r="H27" s="19">
        <f t="shared" si="3"/>
        <v>54910</v>
      </c>
      <c r="I27" s="19">
        <f t="shared" si="3"/>
        <v>47500</v>
      </c>
      <c r="J27" s="19">
        <f t="shared" si="3"/>
        <v>51034</v>
      </c>
      <c r="K27" s="19">
        <f>SUM(K8:K26)</f>
        <v>153444</v>
      </c>
      <c r="L27" s="19">
        <f>G27+K27</f>
        <v>322658</v>
      </c>
    </row>
    <row r="28" spans="1:12" s="35" customFormat="1" ht="28.5" customHeight="1">
      <c r="A28" s="36"/>
      <c r="B28" s="36"/>
      <c r="C28" s="36"/>
      <c r="D28" s="37"/>
      <c r="E28" s="37"/>
      <c r="L28" s="38"/>
    </row>
    <row r="29" spans="1:12" ht="22.5" customHeight="1">
      <c r="C29" s="39"/>
      <c r="D29" s="40"/>
      <c r="E29" s="40"/>
      <c r="G29" s="41"/>
      <c r="L29" s="41"/>
    </row>
    <row r="30" spans="1:12" s="42" customFormat="1">
      <c r="C30" s="43"/>
      <c r="E30" s="44"/>
    </row>
    <row r="31" spans="1:12" s="42" customFormat="1">
      <c r="C31" s="43"/>
      <c r="G31" s="45"/>
      <c r="H31" s="45"/>
      <c r="K31" s="45"/>
    </row>
    <row r="32" spans="1:12" s="42" customFormat="1"/>
    <row r="33" spans="3:3" s="42" customFormat="1">
      <c r="C33" s="43"/>
    </row>
    <row r="34" spans="3:3" s="42" customFormat="1" ht="20.100000000000001" customHeight="1"/>
    <row r="35" spans="3:3" s="42" customFormat="1" ht="15.95" customHeight="1"/>
    <row r="36" spans="3:3" s="42" customFormat="1"/>
    <row r="37" spans="3:3" s="42" customFormat="1" ht="15.95" customHeight="1">
      <c r="C37" s="43"/>
    </row>
    <row r="38" spans="3:3" s="42" customFormat="1"/>
    <row r="39" spans="3:3" s="4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1"/>
  <sheetViews>
    <sheetView workbookViewId="0">
      <selection activeCell="I12" sqref="I12"/>
    </sheetView>
  </sheetViews>
  <sheetFormatPr defaultRowHeight="16.5"/>
  <cols>
    <col min="1" max="1" width="7.140625" style="50" customWidth="1"/>
    <col min="2" max="2" width="9.28515625" style="50" customWidth="1"/>
    <col min="3" max="3" width="7" style="50" customWidth="1"/>
    <col min="4" max="4" width="30.7109375" style="50" customWidth="1"/>
    <col min="5" max="5" width="13.28515625" style="50" customWidth="1"/>
    <col min="6" max="6" width="13.85546875" style="50" customWidth="1"/>
    <col min="7" max="7" width="12.42578125" style="70" bestFit="1" customWidth="1"/>
    <col min="8" max="9" width="12.42578125" style="50" bestFit="1" customWidth="1"/>
    <col min="10" max="10" width="12.42578125" style="50" customWidth="1"/>
    <col min="11" max="11" width="12.140625" style="50" customWidth="1"/>
    <col min="12" max="12" width="12.42578125" style="50" bestFit="1" customWidth="1"/>
    <col min="13" max="13" width="14.28515625" style="50" customWidth="1"/>
    <col min="14" max="16384" width="9.140625" style="50"/>
  </cols>
  <sheetData>
    <row r="3" spans="1:13">
      <c r="A3" s="46" t="s">
        <v>54</v>
      </c>
      <c r="B3" s="47"/>
      <c r="C3" s="48" t="s">
        <v>55</v>
      </c>
      <c r="D3" s="48"/>
      <c r="E3" s="49"/>
      <c r="G3" s="50"/>
    </row>
    <row r="4" spans="1:13" s="51" customFormat="1" ht="16.5" customHeight="1">
      <c r="B4" s="52"/>
      <c r="C4" s="53" t="s">
        <v>75</v>
      </c>
      <c r="D4" s="53"/>
      <c r="E4" s="54"/>
      <c r="F4" s="54"/>
    </row>
    <row r="5" spans="1:13" s="51" customFormat="1">
      <c r="C5" s="53"/>
      <c r="D5" s="53"/>
      <c r="E5" s="54"/>
      <c r="F5" s="54"/>
      <c r="G5" s="55"/>
    </row>
    <row r="6" spans="1:13" s="51" customFormat="1">
      <c r="B6" s="56"/>
      <c r="C6" s="53"/>
      <c r="D6" s="53"/>
      <c r="E6" s="54"/>
      <c r="F6" s="54"/>
    </row>
    <row r="7" spans="1:13" s="51" customFormat="1">
      <c r="B7" s="56"/>
      <c r="C7" s="53"/>
      <c r="D7" s="53"/>
    </row>
    <row r="8" spans="1:13">
      <c r="D8" s="57"/>
      <c r="G8" s="50"/>
    </row>
    <row r="9" spans="1:13" ht="37.5" customHeight="1">
      <c r="B9" s="58" t="s">
        <v>56</v>
      </c>
      <c r="C9" s="58" t="s">
        <v>57</v>
      </c>
      <c r="D9" s="58" t="s">
        <v>58</v>
      </c>
      <c r="E9" s="59" t="s">
        <v>6</v>
      </c>
      <c r="F9" s="59" t="s">
        <v>7</v>
      </c>
      <c r="G9" s="59" t="s">
        <v>8</v>
      </c>
      <c r="H9" s="59" t="s">
        <v>59</v>
      </c>
      <c r="I9" s="59" t="s">
        <v>10</v>
      </c>
      <c r="J9" s="59" t="s">
        <v>11</v>
      </c>
      <c r="K9" s="59" t="s">
        <v>12</v>
      </c>
      <c r="L9" s="59" t="s">
        <v>60</v>
      </c>
      <c r="M9" s="59" t="s">
        <v>61</v>
      </c>
    </row>
    <row r="10" spans="1:13" ht="15" customHeight="1">
      <c r="B10" s="60" t="s">
        <v>62</v>
      </c>
      <c r="C10" s="60" t="s">
        <v>63</v>
      </c>
      <c r="D10" s="61" t="s">
        <v>64</v>
      </c>
      <c r="E10" s="62">
        <v>988000</v>
      </c>
      <c r="F10" s="62">
        <v>976000</v>
      </c>
      <c r="G10" s="62">
        <v>1064000</v>
      </c>
      <c r="H10" s="62">
        <f>E10+F10+G10</f>
        <v>3028000</v>
      </c>
      <c r="I10" s="62">
        <v>928000</v>
      </c>
      <c r="J10" s="62">
        <v>484000</v>
      </c>
      <c r="K10" s="62">
        <v>884000</v>
      </c>
      <c r="L10" s="62">
        <f>I10+J10+K10</f>
        <v>2296000</v>
      </c>
      <c r="M10" s="62">
        <f>H10+L10</f>
        <v>5324000</v>
      </c>
    </row>
    <row r="11" spans="1:13" ht="15" customHeight="1">
      <c r="B11" s="60" t="s">
        <v>65</v>
      </c>
      <c r="C11" s="60" t="s">
        <v>63</v>
      </c>
      <c r="D11" s="61" t="s">
        <v>66</v>
      </c>
      <c r="E11" s="62">
        <v>952000</v>
      </c>
      <c r="F11" s="62">
        <v>860000</v>
      </c>
      <c r="G11" s="62">
        <v>888000</v>
      </c>
      <c r="H11" s="62">
        <f t="shared" ref="H11:H13" si="0">E11+F11+G11</f>
        <v>2700000</v>
      </c>
      <c r="I11" s="62">
        <v>964000</v>
      </c>
      <c r="J11" s="62">
        <v>328000</v>
      </c>
      <c r="K11" s="62">
        <v>820000</v>
      </c>
      <c r="L11" s="62">
        <f t="shared" ref="L11:L13" si="1">I11+J11+K11</f>
        <v>2112000</v>
      </c>
      <c r="M11" s="62">
        <f t="shared" ref="M11:M13" si="2">H11+L11</f>
        <v>4812000</v>
      </c>
    </row>
    <row r="12" spans="1:13" s="63" customFormat="1" ht="15" customHeight="1">
      <c r="B12" s="64" t="s">
        <v>15</v>
      </c>
      <c r="C12" s="64" t="s">
        <v>63</v>
      </c>
      <c r="D12" s="65" t="s">
        <v>67</v>
      </c>
      <c r="E12" s="62">
        <v>488000</v>
      </c>
      <c r="F12" s="62">
        <v>480000</v>
      </c>
      <c r="G12" s="62">
        <v>680000</v>
      </c>
      <c r="H12" s="62">
        <f t="shared" si="0"/>
        <v>1648000</v>
      </c>
      <c r="I12" s="62">
        <v>440000</v>
      </c>
      <c r="J12" s="62">
        <v>4000</v>
      </c>
      <c r="K12" s="62">
        <v>436000</v>
      </c>
      <c r="L12" s="62">
        <f t="shared" si="1"/>
        <v>880000</v>
      </c>
      <c r="M12" s="62">
        <f t="shared" si="2"/>
        <v>2528000</v>
      </c>
    </row>
    <row r="13" spans="1:13" ht="15" customHeight="1">
      <c r="B13" s="60" t="s">
        <v>68</v>
      </c>
      <c r="C13" s="60" t="s">
        <v>63</v>
      </c>
      <c r="D13" s="61" t="s">
        <v>69</v>
      </c>
      <c r="E13" s="62">
        <v>28000</v>
      </c>
      <c r="F13" s="62">
        <v>32000</v>
      </c>
      <c r="G13" s="62">
        <v>48000</v>
      </c>
      <c r="H13" s="62">
        <f t="shared" si="0"/>
        <v>108000</v>
      </c>
      <c r="I13" s="62">
        <v>52000</v>
      </c>
      <c r="J13" s="62">
        <v>36000</v>
      </c>
      <c r="K13" s="62">
        <v>36000</v>
      </c>
      <c r="L13" s="62">
        <f t="shared" si="1"/>
        <v>124000</v>
      </c>
      <c r="M13" s="62">
        <f t="shared" si="2"/>
        <v>232000</v>
      </c>
    </row>
    <row r="14" spans="1:13" ht="18" customHeight="1">
      <c r="B14" s="66"/>
      <c r="C14" s="66"/>
      <c r="D14" s="67" t="s">
        <v>53</v>
      </c>
      <c r="E14" s="68">
        <f>SUM(E10:E13)</f>
        <v>2456000</v>
      </c>
      <c r="F14" s="68">
        <f t="shared" ref="F14:M14" si="3">F10+F11+F12+F13</f>
        <v>2348000</v>
      </c>
      <c r="G14" s="68">
        <f t="shared" si="3"/>
        <v>2680000</v>
      </c>
      <c r="H14" s="68">
        <f t="shared" si="3"/>
        <v>7484000</v>
      </c>
      <c r="I14" s="68">
        <f t="shared" si="3"/>
        <v>2384000</v>
      </c>
      <c r="J14" s="68">
        <f t="shared" si="3"/>
        <v>852000</v>
      </c>
      <c r="K14" s="68">
        <f t="shared" si="3"/>
        <v>2176000</v>
      </c>
      <c r="L14" s="68">
        <f t="shared" si="3"/>
        <v>5412000</v>
      </c>
      <c r="M14" s="68">
        <f t="shared" si="3"/>
        <v>12896000</v>
      </c>
    </row>
    <row r="16" spans="1:13" hidden="1">
      <c r="D16" s="39" t="s">
        <v>70</v>
      </c>
      <c r="E16" s="69">
        <v>1732000</v>
      </c>
      <c r="G16" s="50"/>
    </row>
    <row r="17" spans="4:10" hidden="1">
      <c r="D17" s="46" t="s">
        <v>71</v>
      </c>
      <c r="F17" s="69">
        <v>3464000</v>
      </c>
      <c r="G17" s="50"/>
    </row>
    <row r="18" spans="4:10" hidden="1">
      <c r="D18" s="46" t="s">
        <v>72</v>
      </c>
      <c r="G18" s="50"/>
    </row>
    <row r="19" spans="4:10" hidden="1">
      <c r="D19" s="46" t="s">
        <v>73</v>
      </c>
      <c r="G19" s="50"/>
    </row>
    <row r="20" spans="4:10" hidden="1">
      <c r="D20" s="46" t="s">
        <v>74</v>
      </c>
      <c r="G20" s="50"/>
    </row>
    <row r="21" spans="4:10" hidden="1"/>
    <row r="22" spans="4:10" hidden="1">
      <c r="D22" s="46" t="s">
        <v>13</v>
      </c>
    </row>
    <row r="23" spans="4:10" hidden="1"/>
    <row r="24" spans="4:10" hidden="1"/>
    <row r="31" spans="4:10">
      <c r="J31" s="71"/>
    </row>
  </sheetData>
  <mergeCells count="2">
    <mergeCell ref="C3:D3"/>
    <mergeCell ref="C4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H32"/>
  <sheetViews>
    <sheetView workbookViewId="0">
      <selection activeCell="C5" sqref="C5"/>
    </sheetView>
  </sheetViews>
  <sheetFormatPr defaultRowHeight="16.5"/>
  <cols>
    <col min="1" max="1" width="7.85546875" style="63" customWidth="1"/>
    <col min="2" max="2" width="9.28515625" style="63" customWidth="1"/>
    <col min="3" max="3" width="27.5703125" style="63" customWidth="1"/>
    <col min="4" max="4" width="23.42578125" style="63" customWidth="1"/>
    <col min="5" max="5" width="17.85546875" style="63" customWidth="1"/>
    <col min="6" max="6" width="13" style="63" customWidth="1"/>
    <col min="7" max="7" width="14.28515625" style="63" customWidth="1"/>
    <col min="8" max="8" width="14.85546875" style="63" customWidth="1"/>
    <col min="9" max="16384" width="9.140625" style="63"/>
  </cols>
  <sheetData>
    <row r="4" spans="1:8">
      <c r="A4" s="39" t="s">
        <v>76</v>
      </c>
    </row>
    <row r="5" spans="1:8">
      <c r="B5" s="72"/>
      <c r="C5" s="73" t="s">
        <v>77</v>
      </c>
      <c r="D5" s="73"/>
      <c r="E5" s="73"/>
    </row>
    <row r="6" spans="1:8">
      <c r="B6" s="74"/>
      <c r="C6" s="75" t="s">
        <v>78</v>
      </c>
    </row>
    <row r="7" spans="1:8">
      <c r="B7" s="76"/>
      <c r="C7" s="77"/>
      <c r="D7" s="77"/>
      <c r="E7" s="75"/>
    </row>
    <row r="8" spans="1:8" ht="24.75" customHeight="1">
      <c r="C8" s="78"/>
    </row>
    <row r="9" spans="1:8" s="83" customFormat="1" ht="47.25" customHeight="1">
      <c r="A9" s="79" t="s">
        <v>79</v>
      </c>
      <c r="B9" s="79" t="s">
        <v>56</v>
      </c>
      <c r="C9" s="79" t="s">
        <v>58</v>
      </c>
      <c r="D9" s="80">
        <v>44927</v>
      </c>
      <c r="E9" s="80">
        <v>44958</v>
      </c>
      <c r="F9" s="80">
        <v>44986</v>
      </c>
      <c r="G9" s="81" t="s">
        <v>80</v>
      </c>
      <c r="H9" s="82">
        <v>45017</v>
      </c>
    </row>
    <row r="10" spans="1:8" ht="82.5">
      <c r="A10" s="84">
        <v>1</v>
      </c>
      <c r="B10" s="85" t="s">
        <v>81</v>
      </c>
      <c r="C10" s="86" t="s">
        <v>82</v>
      </c>
      <c r="D10" s="87">
        <v>701</v>
      </c>
      <c r="E10" s="87">
        <v>0</v>
      </c>
      <c r="F10" s="87">
        <v>0</v>
      </c>
      <c r="G10" s="88">
        <f>D10+E10+F10</f>
        <v>701</v>
      </c>
      <c r="H10" s="89">
        <v>2804</v>
      </c>
    </row>
    <row r="12" spans="1:8" ht="16.5" hidden="1" customHeight="1">
      <c r="C12" s="39" t="s">
        <v>70</v>
      </c>
      <c r="D12" s="90">
        <v>1000</v>
      </c>
      <c r="E12" s="90"/>
    </row>
    <row r="13" spans="1:8" ht="16.5" hidden="1" customHeight="1">
      <c r="C13" s="91" t="s">
        <v>83</v>
      </c>
      <c r="D13" s="92">
        <f>D12-D10</f>
        <v>299</v>
      </c>
      <c r="E13" s="92"/>
    </row>
    <row r="14" spans="1:8" ht="16.5" hidden="1" customHeight="1">
      <c r="C14" s="39" t="s">
        <v>71</v>
      </c>
      <c r="E14" s="90">
        <v>2000</v>
      </c>
    </row>
    <row r="15" spans="1:8" ht="16.5" hidden="1" customHeight="1">
      <c r="C15" s="93" t="s">
        <v>84</v>
      </c>
      <c r="D15" s="94"/>
      <c r="E15" s="92">
        <f>E14-D12-E10</f>
        <v>1000</v>
      </c>
    </row>
    <row r="16" spans="1:8" ht="16.5" hidden="1" customHeight="1"/>
    <row r="17" spans="3:8" ht="16.5" hidden="1" customHeight="1">
      <c r="C17" s="46" t="s">
        <v>85</v>
      </c>
    </row>
    <row r="18" spans="3:8" ht="16.5" hidden="1" customHeight="1">
      <c r="C18" s="93" t="s">
        <v>86</v>
      </c>
    </row>
    <row r="19" spans="3:8" ht="16.5" hidden="1" customHeight="1"/>
    <row r="20" spans="3:8" ht="16.5" hidden="1" customHeight="1"/>
    <row r="21" spans="3:8" ht="16.5" hidden="1" customHeight="1"/>
    <row r="22" spans="3:8">
      <c r="H22" s="95"/>
    </row>
    <row r="24" spans="3:8">
      <c r="H24" s="95"/>
    </row>
    <row r="25" spans="3:8">
      <c r="E25" s="96"/>
    </row>
    <row r="26" spans="3:8">
      <c r="E26" s="96"/>
    </row>
    <row r="27" spans="3:8">
      <c r="E27" s="96"/>
    </row>
    <row r="28" spans="3:8">
      <c r="E28" s="96"/>
    </row>
    <row r="29" spans="3:8">
      <c r="D29" s="39"/>
      <c r="E29" s="96"/>
    </row>
    <row r="30" spans="3:8">
      <c r="E30" s="96"/>
    </row>
    <row r="31" spans="3:8">
      <c r="E31" s="96"/>
    </row>
    <row r="32" spans="3:8">
      <c r="C32" s="97"/>
      <c r="D32" s="97"/>
      <c r="E32" s="96"/>
    </row>
  </sheetData>
  <mergeCells count="2">
    <mergeCell ref="C7:D7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2023-04-24T10:22:29Z</dcterms:created>
  <dcterms:modified xsi:type="dcterms:W3CDTF">2023-04-24T10:30:09Z</dcterms:modified>
</cp:coreProperties>
</file>